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1"/>
  </bookViews>
  <sheets>
    <sheet name="Лист1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<sst xmlns="http://schemas.openxmlformats.org/spreadsheetml/2006/main" count="94" uniqueCount="60">
  <si>
    <t>Налог на имущество физических лиц</t>
  </si>
  <si>
    <t>Госпошлина</t>
  </si>
  <si>
    <t>Образование</t>
  </si>
  <si>
    <t>Средства массовой информации</t>
  </si>
  <si>
    <t>Сумма</t>
  </si>
  <si>
    <t>Налоги на доходы физических лиц</t>
  </si>
  <si>
    <t>Земельный налог</t>
  </si>
  <si>
    <t>Единый налог на вмененный доход</t>
  </si>
  <si>
    <t xml:space="preserve">Единый сельскохозяйственный налог </t>
  </si>
  <si>
    <t>Неналоговые доходы и прочие сборы</t>
  </si>
  <si>
    <t>ИТОГО СОБСТВЕННЫХ ДОХОДОВ</t>
  </si>
  <si>
    <t>Жилишно комунальное хозяйство</t>
  </si>
  <si>
    <t>Культура</t>
  </si>
  <si>
    <t>Сельское хозяйство</t>
  </si>
  <si>
    <t>Социальная политика</t>
  </si>
  <si>
    <t>Функционирование исполнительных органов власти</t>
  </si>
  <si>
    <t>Другие учреждения(архив)</t>
  </si>
  <si>
    <t>ИТОГО РАСХОДОВ</t>
  </si>
  <si>
    <t xml:space="preserve">                     Наименование </t>
  </si>
  <si>
    <t xml:space="preserve">                          доходов</t>
  </si>
  <si>
    <t xml:space="preserve">Функционирование  высщего  должностного    лица </t>
  </si>
  <si>
    <t xml:space="preserve">Наименование  расходов </t>
  </si>
  <si>
    <t>Административные комиссии</t>
  </si>
  <si>
    <r>
      <t xml:space="preserve">        </t>
    </r>
    <r>
      <rPr>
        <b/>
        <sz val="12"/>
        <rFont val="Arial"/>
        <family val="2"/>
      </rPr>
      <t>Сумма</t>
    </r>
  </si>
  <si>
    <t xml:space="preserve">        В тыс. руб</t>
  </si>
  <si>
    <t>Консол.бюдж.</t>
  </si>
  <si>
    <t>Рай.бюдж.</t>
  </si>
  <si>
    <t>бюдж.посел.</t>
  </si>
  <si>
    <t>УСН</t>
  </si>
  <si>
    <t>Транспортный налог</t>
  </si>
  <si>
    <t>Административные комиссии по делам несовершеннолетних</t>
  </si>
  <si>
    <t>Обеспечение проведения выборов и прочие расходы</t>
  </si>
  <si>
    <t>Содержание финансовых органов</t>
  </si>
  <si>
    <t xml:space="preserve"> Консолидированный бюджет Левашинского района по доходам на 2012 год.</t>
  </si>
  <si>
    <t>Масовый спорт</t>
  </si>
  <si>
    <t>Национальная безопасность(мероприятия по противодействию экстремизму)</t>
  </si>
  <si>
    <t xml:space="preserve"> Предупреждение и ликвидация чрезвычайных ситуаций</t>
  </si>
  <si>
    <t>Мероприятия по противодействию коррупции</t>
  </si>
  <si>
    <t>Дорожный фонд</t>
  </si>
  <si>
    <t>Общегосударственные вопросы(МКУ Административно хозцентр)</t>
  </si>
  <si>
    <t>уточн-</t>
  </si>
  <si>
    <t>Обслуживание кредита и муниципальных гарантий</t>
  </si>
  <si>
    <t>Межбюджетные трансферты поселениям из районного бюджета</t>
  </si>
  <si>
    <t>Составление списков кандидатов в присяжные заседатели Верховного Суда</t>
  </si>
  <si>
    <t>Исполнение судебных решений</t>
  </si>
  <si>
    <t>Общегосударственные вопросы(прсяжные заседатели)</t>
  </si>
  <si>
    <t>Полномочия по Вусам</t>
  </si>
  <si>
    <t xml:space="preserve">                                                                                                                                                           Приложение № 2</t>
  </si>
  <si>
    <t>Общегосударственные вопросы(Отдел учета и отчетности ЦБ)</t>
  </si>
  <si>
    <t>Общегосударственные вопросы(курсы повышения квалификации)</t>
  </si>
  <si>
    <t>ок</t>
  </si>
  <si>
    <t>прирост</t>
  </si>
  <si>
    <t>Функционирование законодательных органов власти(Собрание депутатов)</t>
  </si>
  <si>
    <t>Функционирование законодательных органов власти(КСК)</t>
  </si>
  <si>
    <t>Полномочия по переписи населения</t>
  </si>
  <si>
    <t>Профилактика и предупреждение правонарушений</t>
  </si>
  <si>
    <t>Планировка и межевание територий</t>
  </si>
  <si>
    <t>Резервный фонд</t>
  </si>
  <si>
    <t>Уточненый бюджет  МР"Левашинский район" по расходам на 2023 год</t>
  </si>
  <si>
    <t>НСПД(планировка територий)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</si>
</sst>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0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7" xfId="0" applyFont="1" applyBorder="1" applyAlignment="1">
      <alignment horizontal="left"/>
    </xf>
    <xf numFmtId="181" fontId="1" fillId="0" borderId="28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9" xfId="0" applyFont="1" applyBorder="1" applyAlignment="1">
      <alignment/>
    </xf>
    <xf numFmtId="181" fontId="1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/>
    </xf>
    <xf numFmtId="181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181" fontId="1" fillId="0" borderId="34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25" xfId="0" applyFont="1" applyBorder="1" applyAlignment="1">
      <alignment/>
    </xf>
    <xf numFmtId="181" fontId="1" fillId="0" borderId="33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35" xfId="0" applyBorder="1" applyAlignment="1">
      <alignment horizontal="center"/>
    </xf>
    <xf numFmtId="181" fontId="0" fillId="0" borderId="36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/>
    </xf>
    <xf numFmtId="181" fontId="0" fillId="0" borderId="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81" fontId="1" fillId="0" borderId="17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33" borderId="0" xfId="0" applyFill="1" applyAlignment="1">
      <alignment/>
    </xf>
    <xf numFmtId="2" fontId="1" fillId="0" borderId="30" xfId="0" applyNumberFormat="1" applyFont="1" applyBorder="1" applyAlignment="1">
      <alignment horizontal="center"/>
    </xf>
    <xf numFmtId="0" fontId="0" fillId="34" borderId="0" xfId="0" applyFill="1" applyAlignment="1">
      <alignment/>
    </xf>
    <xf numFmtId="0" fontId="1" fillId="0" borderId="25" xfId="0" applyFont="1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4" fillId="0" borderId="25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9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" fillId="0" borderId="33" xfId="0" applyFont="1" applyBorder="1" applyAlignment="1">
      <alignment/>
    </xf>
    <xf numFmtId="0" fontId="4" fillId="0" borderId="42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43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zoomScalePageLayoutView="0" workbookViewId="0" topLeftCell="A1">
      <selection activeCell="M8" sqref="M8"/>
    </sheetView>
  </sheetViews>
  <sheetFormatPr defaultColWidth="9.140625" defaultRowHeight="39" customHeight="1"/>
  <cols>
    <col min="1" max="1" width="1.1484375" style="0" customWidth="1"/>
    <col min="5" max="5" width="15.7109375" style="0" customWidth="1"/>
    <col min="7" max="7" width="9.28125" style="0" customWidth="1"/>
    <col min="8" max="8" width="16.28125" style="0" customWidth="1"/>
    <col min="9" max="9" width="16.421875" style="0" customWidth="1"/>
    <col min="12" max="12" width="13.7109375" style="0" customWidth="1"/>
  </cols>
  <sheetData>
    <row r="1" ht="20.25" customHeight="1"/>
    <row r="2" spans="2:6" ht="27" customHeight="1">
      <c r="B2" s="2" t="s">
        <v>33</v>
      </c>
      <c r="C2" s="2"/>
      <c r="D2" s="2"/>
      <c r="E2" s="2"/>
      <c r="F2" s="2"/>
    </row>
    <row r="3" spans="2:6" ht="27" customHeight="1">
      <c r="B3" s="2"/>
      <c r="C3" s="2"/>
      <c r="D3" s="2"/>
      <c r="E3" s="2"/>
      <c r="F3" s="2"/>
    </row>
    <row r="4" spans="2:6" ht="27" customHeight="1">
      <c r="B4" s="2"/>
      <c r="C4" s="2"/>
      <c r="D4" s="2"/>
      <c r="E4" s="2"/>
      <c r="F4" s="2"/>
    </row>
    <row r="5" spans="2:6" ht="27" customHeight="1" thickBot="1">
      <c r="B5" s="2"/>
      <c r="C5" s="2"/>
      <c r="D5" s="2"/>
      <c r="E5" s="2"/>
      <c r="F5" s="2"/>
    </row>
    <row r="6" spans="2:11" ht="55.5" customHeight="1">
      <c r="B6" s="5" t="s">
        <v>18</v>
      </c>
      <c r="C6" s="6"/>
      <c r="D6" s="6"/>
      <c r="E6" s="6"/>
      <c r="F6" s="9" t="s">
        <v>23</v>
      </c>
      <c r="G6" s="10"/>
      <c r="H6" s="9" t="s">
        <v>23</v>
      </c>
      <c r="I6" s="15" t="s">
        <v>23</v>
      </c>
      <c r="J6" s="4"/>
      <c r="K6" s="1"/>
    </row>
    <row r="7" spans="2:11" ht="35.25" customHeight="1">
      <c r="B7" s="56"/>
      <c r="C7" s="57"/>
      <c r="D7" s="57"/>
      <c r="E7" s="58"/>
      <c r="F7" s="59" t="s">
        <v>25</v>
      </c>
      <c r="G7" s="60"/>
      <c r="H7" s="22" t="s">
        <v>26</v>
      </c>
      <c r="I7" s="23" t="s">
        <v>27</v>
      </c>
      <c r="J7" s="4"/>
      <c r="K7" s="1"/>
    </row>
    <row r="8" spans="2:11" ht="42" customHeight="1" thickBot="1">
      <c r="B8" s="11" t="s">
        <v>19</v>
      </c>
      <c r="C8" s="12"/>
      <c r="D8" s="12"/>
      <c r="E8" s="12"/>
      <c r="F8" s="13" t="s">
        <v>24</v>
      </c>
      <c r="G8" s="14"/>
      <c r="H8" s="13" t="s">
        <v>24</v>
      </c>
      <c r="I8" s="16" t="s">
        <v>24</v>
      </c>
      <c r="J8" s="4"/>
      <c r="K8" s="1"/>
    </row>
    <row r="9" spans="2:13" ht="47.25" customHeight="1">
      <c r="B9" s="61" t="s">
        <v>5</v>
      </c>
      <c r="C9" s="62"/>
      <c r="D9" s="62"/>
      <c r="E9" s="62"/>
      <c r="F9" s="63">
        <f>H9+I9</f>
        <v>31509</v>
      </c>
      <c r="G9" s="64"/>
      <c r="H9" s="17">
        <v>23659</v>
      </c>
      <c r="I9" s="21">
        <v>7850</v>
      </c>
      <c r="J9" s="1"/>
      <c r="K9" s="1"/>
      <c r="L9" s="1"/>
      <c r="M9" s="1"/>
    </row>
    <row r="10" spans="2:13" ht="45" customHeight="1">
      <c r="B10" s="65" t="s">
        <v>28</v>
      </c>
      <c r="C10" s="66"/>
      <c r="D10" s="66"/>
      <c r="E10" s="67"/>
      <c r="F10" s="63">
        <f>H10+I10</f>
        <v>0</v>
      </c>
      <c r="G10" s="64"/>
      <c r="H10" s="17">
        <v>0</v>
      </c>
      <c r="I10" s="21"/>
      <c r="J10" s="1"/>
      <c r="K10" s="1"/>
      <c r="L10" s="1"/>
      <c r="M10" s="1"/>
    </row>
    <row r="11" spans="2:9" ht="48.75" customHeight="1">
      <c r="B11" s="65" t="s">
        <v>6</v>
      </c>
      <c r="C11" s="66"/>
      <c r="D11" s="66"/>
      <c r="E11" s="66"/>
      <c r="F11" s="63">
        <f aca="true" t="shared" si="0" ref="F11:F18">H11+I11</f>
        <v>3949</v>
      </c>
      <c r="G11" s="64"/>
      <c r="H11" s="17"/>
      <c r="I11" s="7">
        <v>3949</v>
      </c>
    </row>
    <row r="12" spans="2:9" ht="46.5" customHeight="1">
      <c r="B12" s="65" t="s">
        <v>0</v>
      </c>
      <c r="C12" s="66"/>
      <c r="D12" s="66"/>
      <c r="E12" s="66"/>
      <c r="F12" s="63">
        <f t="shared" si="0"/>
        <v>2201</v>
      </c>
      <c r="G12" s="64"/>
      <c r="H12" s="17"/>
      <c r="I12" s="7">
        <v>2201</v>
      </c>
    </row>
    <row r="13" spans="2:9" ht="52.5" customHeight="1">
      <c r="B13" s="65" t="s">
        <v>7</v>
      </c>
      <c r="C13" s="66"/>
      <c r="D13" s="66"/>
      <c r="E13" s="66"/>
      <c r="F13" s="63">
        <f t="shared" si="0"/>
        <v>3210</v>
      </c>
      <c r="G13" s="64"/>
      <c r="H13" s="17">
        <v>3210</v>
      </c>
      <c r="I13" s="7"/>
    </row>
    <row r="14" spans="2:9" ht="48" customHeight="1">
      <c r="B14" s="65" t="s">
        <v>8</v>
      </c>
      <c r="C14" s="66"/>
      <c r="D14" s="66"/>
      <c r="E14" s="66"/>
      <c r="F14" s="63">
        <f t="shared" si="0"/>
        <v>212</v>
      </c>
      <c r="G14" s="64"/>
      <c r="H14" s="17">
        <v>106</v>
      </c>
      <c r="I14" s="7">
        <v>106</v>
      </c>
    </row>
    <row r="15" spans="2:9" ht="46.5" customHeight="1">
      <c r="B15" s="65" t="s">
        <v>29</v>
      </c>
      <c r="C15" s="66"/>
      <c r="D15" s="66"/>
      <c r="E15" s="67"/>
      <c r="F15" s="63">
        <f>H15+I15</f>
        <v>0</v>
      </c>
      <c r="G15" s="64"/>
      <c r="H15" s="17">
        <v>0</v>
      </c>
      <c r="I15" s="7"/>
    </row>
    <row r="16" spans="2:9" ht="44.25" customHeight="1">
      <c r="B16" s="65" t="s">
        <v>1</v>
      </c>
      <c r="C16" s="66"/>
      <c r="D16" s="66"/>
      <c r="E16" s="66"/>
      <c r="F16" s="63">
        <f t="shared" si="0"/>
        <v>205</v>
      </c>
      <c r="G16" s="64"/>
      <c r="H16" s="17">
        <v>205</v>
      </c>
      <c r="I16" s="7"/>
    </row>
    <row r="17" spans="2:9" ht="49.5" customHeight="1" thickBot="1">
      <c r="B17" s="72" t="s">
        <v>9</v>
      </c>
      <c r="C17" s="73"/>
      <c r="D17" s="73"/>
      <c r="E17" s="73"/>
      <c r="F17" s="74">
        <f t="shared" si="0"/>
        <v>15122.8</v>
      </c>
      <c r="G17" s="75"/>
      <c r="H17" s="18">
        <v>2865</v>
      </c>
      <c r="I17" s="8">
        <v>12257.8</v>
      </c>
    </row>
    <row r="18" spans="2:9" ht="40.5" customHeight="1" thickBot="1">
      <c r="B18" s="68" t="s">
        <v>10</v>
      </c>
      <c r="C18" s="69"/>
      <c r="D18" s="69"/>
      <c r="E18" s="69"/>
      <c r="F18" s="70">
        <f t="shared" si="0"/>
        <v>56408.8</v>
      </c>
      <c r="G18" s="71"/>
      <c r="H18" s="19">
        <f>H17+H16+H15+H14+H13+H12+H11+H10+H9</f>
        <v>30045</v>
      </c>
      <c r="I18" s="20">
        <f>I17+I16+I15+I14+I13+I12+I11+I10+I9</f>
        <v>26363.8</v>
      </c>
    </row>
  </sheetData>
  <sheetProtection/>
  <mergeCells count="22">
    <mergeCell ref="B14:E14"/>
    <mergeCell ref="F14:G14"/>
    <mergeCell ref="B15:E15"/>
    <mergeCell ref="F15:G15"/>
    <mergeCell ref="B18:E18"/>
    <mergeCell ref="F18:G18"/>
    <mergeCell ref="B16:E16"/>
    <mergeCell ref="F16:G16"/>
    <mergeCell ref="B17:E17"/>
    <mergeCell ref="F17:G17"/>
    <mergeCell ref="B11:E11"/>
    <mergeCell ref="F11:G11"/>
    <mergeCell ref="B12:E12"/>
    <mergeCell ref="F12:G12"/>
    <mergeCell ref="B13:E13"/>
    <mergeCell ref="F13:G13"/>
    <mergeCell ref="B7:E7"/>
    <mergeCell ref="F7:G7"/>
    <mergeCell ref="B9:E9"/>
    <mergeCell ref="F9:G9"/>
    <mergeCell ref="B10:E10"/>
    <mergeCell ref="F10:G10"/>
  </mergeCells>
  <printOptions/>
  <pageMargins left="0.44" right="0.19" top="0.34" bottom="1" header="0.1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155"/>
  <sheetViews>
    <sheetView tabSelected="1" zoomScalePageLayoutView="0" workbookViewId="0" topLeftCell="B32">
      <selection activeCell="B1" sqref="B1:H41"/>
    </sheetView>
  </sheetViews>
  <sheetFormatPr defaultColWidth="9.140625" defaultRowHeight="12.75"/>
  <cols>
    <col min="1" max="1" width="2.28125" style="0" customWidth="1"/>
    <col min="2" max="2" width="82.421875" style="0" customWidth="1"/>
    <col min="3" max="3" width="0.13671875" style="0" hidden="1" customWidth="1"/>
    <col min="4" max="4" width="5.28125" style="0" hidden="1" customWidth="1"/>
    <col min="5" max="5" width="10.7109375" style="0" hidden="1" customWidth="1"/>
    <col min="6" max="6" width="19.28125" style="0" hidden="1" customWidth="1"/>
    <col min="7" max="7" width="15.8515625" style="0" hidden="1" customWidth="1"/>
    <col min="8" max="8" width="15.7109375" style="0" customWidth="1"/>
    <col min="9" max="9" width="6.7109375" style="0" customWidth="1"/>
  </cols>
  <sheetData>
    <row r="1" ht="16.5" customHeight="1">
      <c r="B1" s="49" t="s">
        <v>47</v>
      </c>
    </row>
    <row r="2" spans="1:2" ht="18" customHeight="1">
      <c r="A2" s="2"/>
      <c r="B2" s="2" t="s">
        <v>58</v>
      </c>
    </row>
    <row r="3" ht="9.75" customHeight="1" thickBot="1"/>
    <row r="4" spans="2:8" ht="23.25" customHeight="1">
      <c r="B4" s="25" t="s">
        <v>21</v>
      </c>
      <c r="C4" s="45"/>
      <c r="D4" s="45"/>
      <c r="E4" s="45"/>
      <c r="F4" s="39"/>
      <c r="G4" s="50"/>
      <c r="H4" s="3" t="s">
        <v>4</v>
      </c>
    </row>
    <row r="5" spans="2:8" ht="15" customHeight="1" thickBot="1">
      <c r="B5" s="24"/>
      <c r="C5" s="26" t="s">
        <v>40</v>
      </c>
      <c r="D5" s="1"/>
      <c r="E5" s="1"/>
      <c r="F5" s="40">
        <v>1219</v>
      </c>
      <c r="G5" s="51" t="s">
        <v>51</v>
      </c>
      <c r="H5" s="44"/>
    </row>
    <row r="6" spans="2:9" ht="23.25" customHeight="1" thickBot="1">
      <c r="B6" s="27" t="s">
        <v>20</v>
      </c>
      <c r="C6" s="46" t="e">
        <f>D12+E6+F6+G6</f>
        <v>#VALUE!</v>
      </c>
      <c r="D6" s="26" t="s">
        <v>50</v>
      </c>
      <c r="E6" s="26"/>
      <c r="F6" s="28">
        <v>1628.424</v>
      </c>
      <c r="G6" s="42" t="e">
        <f>#REF!-F6</f>
        <v>#REF!</v>
      </c>
      <c r="H6" s="52">
        <v>2097.975</v>
      </c>
      <c r="I6" s="55"/>
    </row>
    <row r="7" spans="2:9" ht="23.25" customHeight="1" thickBot="1">
      <c r="B7" s="29" t="s">
        <v>52</v>
      </c>
      <c r="C7" s="46"/>
      <c r="D7" s="26"/>
      <c r="E7" s="26"/>
      <c r="F7" s="28">
        <v>2163.161</v>
      </c>
      <c r="G7" s="42" t="e">
        <f>#REF!-F7</f>
        <v>#REF!</v>
      </c>
      <c r="H7" s="52">
        <v>2570.068</v>
      </c>
      <c r="I7" s="55"/>
    </row>
    <row r="8" spans="2:9" ht="23.25" customHeight="1" thickBot="1">
      <c r="B8" s="30" t="s">
        <v>15</v>
      </c>
      <c r="C8" s="46"/>
      <c r="D8" s="26" t="s">
        <v>50</v>
      </c>
      <c r="E8" s="26"/>
      <c r="F8" s="31">
        <v>18599.001</v>
      </c>
      <c r="G8" s="42" t="e">
        <f>#REF!-F8</f>
        <v>#REF!</v>
      </c>
      <c r="H8" s="52">
        <v>21203.003</v>
      </c>
      <c r="I8" s="55"/>
    </row>
    <row r="9" spans="2:9" ht="23.25" customHeight="1" thickBot="1">
      <c r="B9" s="30" t="s">
        <v>16</v>
      </c>
      <c r="C9" s="46" t="e">
        <f>D9+E9+F9+G9</f>
        <v>#VALUE!</v>
      </c>
      <c r="D9" s="26" t="s">
        <v>50</v>
      </c>
      <c r="E9" s="26"/>
      <c r="F9" s="31">
        <v>838</v>
      </c>
      <c r="G9" s="42" t="e">
        <f>#REF!-F9</f>
        <v>#REF!</v>
      </c>
      <c r="H9" s="52">
        <v>1158.871</v>
      </c>
      <c r="I9" s="55"/>
    </row>
    <row r="10" spans="2:9" ht="23.25" customHeight="1" thickBot="1">
      <c r="B10" s="30" t="s">
        <v>22</v>
      </c>
      <c r="C10" s="46" t="e">
        <f>D10+E10+F10+G10</f>
        <v>#VALUE!</v>
      </c>
      <c r="D10" s="26" t="s">
        <v>50</v>
      </c>
      <c r="E10" s="26"/>
      <c r="F10" s="31">
        <v>357</v>
      </c>
      <c r="G10" s="42" t="e">
        <f>#REF!-F10</f>
        <v>#REF!</v>
      </c>
      <c r="H10" s="52">
        <v>388</v>
      </c>
      <c r="I10" s="55"/>
    </row>
    <row r="11" spans="2:9" ht="23.25" customHeight="1" thickBot="1">
      <c r="B11" s="30" t="s">
        <v>30</v>
      </c>
      <c r="C11" s="46" t="e">
        <f>D11+E11+F11+G11</f>
        <v>#VALUE!</v>
      </c>
      <c r="D11" s="26" t="s">
        <v>50</v>
      </c>
      <c r="E11" s="26"/>
      <c r="F11" s="31">
        <v>357</v>
      </c>
      <c r="G11" s="42" t="e">
        <f>#REF!-F11</f>
        <v>#REF!</v>
      </c>
      <c r="H11" s="52">
        <v>776</v>
      </c>
      <c r="I11" s="55"/>
    </row>
    <row r="12" spans="2:9" ht="23.25" customHeight="1" thickBot="1">
      <c r="B12" s="29" t="s">
        <v>53</v>
      </c>
      <c r="C12" s="46" t="e">
        <f>#REF!+E12+F12+G12</f>
        <v>#REF!</v>
      </c>
      <c r="D12" s="26" t="s">
        <v>50</v>
      </c>
      <c r="E12" s="26"/>
      <c r="F12" s="28">
        <v>1899.769</v>
      </c>
      <c r="G12" s="42" t="e">
        <f>#REF!-F12</f>
        <v>#REF!</v>
      </c>
      <c r="H12" s="52">
        <v>2150.069</v>
      </c>
      <c r="I12" s="55"/>
    </row>
    <row r="13" spans="2:9" ht="23.25" customHeight="1" thickBot="1">
      <c r="B13" s="30" t="s">
        <v>32</v>
      </c>
      <c r="C13" s="46"/>
      <c r="D13" s="26" t="s">
        <v>50</v>
      </c>
      <c r="E13" s="26"/>
      <c r="F13" s="31">
        <v>6287.26</v>
      </c>
      <c r="G13" s="42" t="e">
        <f>#REF!-F13</f>
        <v>#REF!</v>
      </c>
      <c r="H13" s="52">
        <v>8747.143</v>
      </c>
      <c r="I13" s="55"/>
    </row>
    <row r="14" spans="2:9" ht="23.25" customHeight="1" hidden="1">
      <c r="B14" s="30" t="s">
        <v>31</v>
      </c>
      <c r="C14" s="46" t="e">
        <f>D14+E14+F14+G14</f>
        <v>#VALUE!</v>
      </c>
      <c r="D14" s="26" t="s">
        <v>50</v>
      </c>
      <c r="E14" s="26"/>
      <c r="F14" s="31">
        <v>0</v>
      </c>
      <c r="G14" s="42" t="e">
        <f>#REF!-F14</f>
        <v>#REF!</v>
      </c>
      <c r="H14" s="52"/>
      <c r="I14" s="55"/>
    </row>
    <row r="15" spans="2:9" ht="23.25" customHeight="1" thickBot="1">
      <c r="B15" s="30" t="s">
        <v>45</v>
      </c>
      <c r="C15" s="46"/>
      <c r="D15" s="26" t="s">
        <v>50</v>
      </c>
      <c r="E15" s="26"/>
      <c r="F15" s="31">
        <v>2.8</v>
      </c>
      <c r="G15" s="42" t="e">
        <f>#REF!-F15</f>
        <v>#REF!</v>
      </c>
      <c r="H15" s="52">
        <v>1.07</v>
      </c>
      <c r="I15" s="55"/>
    </row>
    <row r="16" spans="2:9" ht="23.25" customHeight="1" thickBot="1">
      <c r="B16" s="30" t="s">
        <v>57</v>
      </c>
      <c r="C16" s="46"/>
      <c r="D16" s="26"/>
      <c r="E16" s="26"/>
      <c r="F16" s="31"/>
      <c r="G16" s="42"/>
      <c r="H16" s="52">
        <v>1910.902</v>
      </c>
      <c r="I16" s="55"/>
    </row>
    <row r="17" spans="2:9" ht="23.25" customHeight="1" thickBot="1">
      <c r="B17" s="30" t="s">
        <v>44</v>
      </c>
      <c r="C17" s="46"/>
      <c r="D17" s="26"/>
      <c r="E17" s="26"/>
      <c r="F17" s="31"/>
      <c r="G17" s="42"/>
      <c r="H17" s="52">
        <v>767.971</v>
      </c>
      <c r="I17" s="55"/>
    </row>
    <row r="18" spans="2:9" ht="23.25" customHeight="1" thickBot="1">
      <c r="B18" s="30" t="s">
        <v>39</v>
      </c>
      <c r="C18" s="46"/>
      <c r="D18" s="26" t="s">
        <v>50</v>
      </c>
      <c r="E18" s="26"/>
      <c r="F18" s="31">
        <v>19369.085</v>
      </c>
      <c r="G18" s="42" t="e">
        <f>#REF!-F18</f>
        <v>#REF!</v>
      </c>
      <c r="H18" s="52">
        <v>41483.1</v>
      </c>
      <c r="I18" s="55"/>
    </row>
    <row r="19" spans="2:9" ht="23.25" customHeight="1" thickBot="1">
      <c r="B19" s="30" t="s">
        <v>48</v>
      </c>
      <c r="C19" s="46"/>
      <c r="D19" s="26" t="s">
        <v>50</v>
      </c>
      <c r="E19" s="26"/>
      <c r="F19" s="31">
        <v>4168.736</v>
      </c>
      <c r="G19" s="42" t="e">
        <f>#REF!-F19</f>
        <v>#REF!</v>
      </c>
      <c r="H19" s="52">
        <v>3522.308</v>
      </c>
      <c r="I19" s="55"/>
    </row>
    <row r="20" spans="2:9" ht="23.25" customHeight="1" thickBot="1">
      <c r="B20" s="30" t="s">
        <v>49</v>
      </c>
      <c r="C20" s="46"/>
      <c r="D20" s="26" t="s">
        <v>50</v>
      </c>
      <c r="E20" s="26"/>
      <c r="F20" s="31">
        <v>35</v>
      </c>
      <c r="G20" s="42" t="e">
        <f>#REF!-F20</f>
        <v>#REF!</v>
      </c>
      <c r="H20" s="52">
        <v>227.319</v>
      </c>
      <c r="I20" s="55"/>
    </row>
    <row r="21" spans="2:9" ht="23.25" customHeight="1" thickBot="1">
      <c r="B21" s="30" t="s">
        <v>35</v>
      </c>
      <c r="C21" s="46" t="e">
        <f>D21+E21+F21+G21</f>
        <v>#VALUE!</v>
      </c>
      <c r="D21" s="26" t="s">
        <v>50</v>
      </c>
      <c r="E21" s="26"/>
      <c r="F21" s="31">
        <v>100</v>
      </c>
      <c r="G21" s="42" t="e">
        <f>#REF!-F21</f>
        <v>#REF!</v>
      </c>
      <c r="H21" s="52">
        <v>120</v>
      </c>
      <c r="I21" s="55"/>
    </row>
    <row r="22" spans="2:9" ht="23.25" customHeight="1" thickBot="1">
      <c r="B22" s="30" t="s">
        <v>37</v>
      </c>
      <c r="C22" s="46" t="e">
        <f>D22+E22+F22+G22</f>
        <v>#VALUE!</v>
      </c>
      <c r="D22" s="26" t="s">
        <v>50</v>
      </c>
      <c r="E22" s="26"/>
      <c r="F22" s="31">
        <v>25</v>
      </c>
      <c r="G22" s="42" t="e">
        <f>#REF!-F22</f>
        <v>#REF!</v>
      </c>
      <c r="H22" s="52">
        <v>120</v>
      </c>
      <c r="I22" s="55"/>
    </row>
    <row r="23" spans="2:9" ht="23.25" customHeight="1" hidden="1" thickBot="1">
      <c r="B23" s="30" t="s">
        <v>44</v>
      </c>
      <c r="C23" s="46"/>
      <c r="D23" s="26" t="s">
        <v>50</v>
      </c>
      <c r="E23" s="26"/>
      <c r="F23" s="31">
        <v>47669.897</v>
      </c>
      <c r="G23" s="42" t="e">
        <f>#REF!-F23</f>
        <v>#REF!</v>
      </c>
      <c r="H23" s="31">
        <v>0</v>
      </c>
      <c r="I23" s="55"/>
    </row>
    <row r="24" spans="2:9" ht="23.25" customHeight="1" hidden="1" thickBot="1">
      <c r="B24" s="30" t="s">
        <v>54</v>
      </c>
      <c r="C24" s="46" t="e">
        <f>D24+E24+F24+G24</f>
        <v>#VALUE!</v>
      </c>
      <c r="D24" s="26" t="s">
        <v>50</v>
      </c>
      <c r="E24" s="26"/>
      <c r="F24" s="31">
        <v>2630.6</v>
      </c>
      <c r="G24" s="42" t="e">
        <f>#REF!-F24</f>
        <v>#REF!</v>
      </c>
      <c r="H24" s="52">
        <v>0</v>
      </c>
      <c r="I24" s="55"/>
    </row>
    <row r="25" spans="2:9" ht="23.25" customHeight="1" thickBot="1">
      <c r="B25" s="30" t="s">
        <v>46</v>
      </c>
      <c r="C25" s="46"/>
      <c r="D25" s="26" t="s">
        <v>50</v>
      </c>
      <c r="E25" s="26"/>
      <c r="F25" s="31">
        <v>3236</v>
      </c>
      <c r="G25" s="42" t="e">
        <f>#REF!-F25</f>
        <v>#REF!</v>
      </c>
      <c r="H25" s="52">
        <v>4852.4</v>
      </c>
      <c r="I25" s="55"/>
    </row>
    <row r="26" spans="2:9" ht="23.25" customHeight="1" thickBot="1">
      <c r="B26" s="30" t="s">
        <v>36</v>
      </c>
      <c r="C26" s="46" t="e">
        <f>D26+E26+F26+G26</f>
        <v>#VALUE!</v>
      </c>
      <c r="D26" s="26" t="s">
        <v>50</v>
      </c>
      <c r="E26" s="26"/>
      <c r="F26" s="31">
        <v>3625.242</v>
      </c>
      <c r="G26" s="42" t="e">
        <f>#REF!-F26</f>
        <v>#REF!</v>
      </c>
      <c r="H26" s="52">
        <v>11684.398</v>
      </c>
      <c r="I26" s="55"/>
    </row>
    <row r="27" spans="2:9" ht="23.25" customHeight="1" thickBot="1">
      <c r="B27" s="30" t="s">
        <v>55</v>
      </c>
      <c r="C27" s="46"/>
      <c r="D27" s="26"/>
      <c r="E27" s="26"/>
      <c r="F27" s="31"/>
      <c r="G27" s="42"/>
      <c r="H27" s="52">
        <v>628</v>
      </c>
      <c r="I27" s="55"/>
    </row>
    <row r="28" spans="2:9" ht="23.25" customHeight="1" thickBot="1">
      <c r="B28" s="30" t="s">
        <v>13</v>
      </c>
      <c r="C28" s="46"/>
      <c r="D28" s="26" t="s">
        <v>50</v>
      </c>
      <c r="E28" s="26"/>
      <c r="F28" s="31">
        <v>2403.347</v>
      </c>
      <c r="G28" s="42" t="e">
        <f>#REF!-F28</f>
        <v>#REF!</v>
      </c>
      <c r="H28" s="52">
        <v>4640.642</v>
      </c>
      <c r="I28" s="55"/>
    </row>
    <row r="29" spans="2:10" ht="23.25" customHeight="1" thickBot="1">
      <c r="B29" s="30" t="s">
        <v>38</v>
      </c>
      <c r="C29" s="46" t="e">
        <f>D29+E29+F29+G29</f>
        <v>#VALUE!</v>
      </c>
      <c r="D29" s="26" t="s">
        <v>50</v>
      </c>
      <c r="E29" s="26"/>
      <c r="F29" s="31">
        <v>21088.8</v>
      </c>
      <c r="G29" s="42" t="e">
        <f>#REF!-F29</f>
        <v>#REF!</v>
      </c>
      <c r="H29" s="52">
        <v>109041.854</v>
      </c>
      <c r="I29" s="55"/>
      <c r="J29" s="53"/>
    </row>
    <row r="30" spans="2:10" ht="23.25" customHeight="1" hidden="1" thickBot="1">
      <c r="B30" s="30" t="s">
        <v>56</v>
      </c>
      <c r="C30" s="46"/>
      <c r="D30" s="26"/>
      <c r="E30" s="26"/>
      <c r="F30" s="31"/>
      <c r="G30" s="42"/>
      <c r="H30" s="52">
        <v>0</v>
      </c>
      <c r="I30" s="55"/>
      <c r="J30" s="53"/>
    </row>
    <row r="31" spans="2:10" ht="23.25" customHeight="1" thickBot="1">
      <c r="B31" s="30" t="s">
        <v>59</v>
      </c>
      <c r="C31" s="46"/>
      <c r="D31" s="26"/>
      <c r="E31" s="26"/>
      <c r="F31" s="31"/>
      <c r="G31" s="42"/>
      <c r="H31" s="54">
        <v>4765</v>
      </c>
      <c r="I31" s="55"/>
      <c r="J31" s="53"/>
    </row>
    <row r="32" spans="2:10" ht="23.25" customHeight="1" thickBot="1">
      <c r="B32" s="30" t="s">
        <v>11</v>
      </c>
      <c r="C32" s="46"/>
      <c r="D32" s="26" t="s">
        <v>50</v>
      </c>
      <c r="E32" s="26"/>
      <c r="F32" s="31">
        <v>6344.983</v>
      </c>
      <c r="G32" s="42" t="e">
        <f>#REF!-F32</f>
        <v>#REF!</v>
      </c>
      <c r="H32" s="52">
        <v>19769.709</v>
      </c>
      <c r="I32" s="55"/>
      <c r="J32" s="53"/>
    </row>
    <row r="33" spans="2:10" ht="23.25" customHeight="1" thickBot="1">
      <c r="B33" s="30" t="s">
        <v>2</v>
      </c>
      <c r="C33" s="46">
        <v>0</v>
      </c>
      <c r="D33" s="26" t="s">
        <v>50</v>
      </c>
      <c r="E33" s="26"/>
      <c r="F33" s="31">
        <v>862281.206</v>
      </c>
      <c r="G33" s="42" t="e">
        <f>#REF!-F33</f>
        <v>#REF!</v>
      </c>
      <c r="H33" s="52">
        <v>1407468.492</v>
      </c>
      <c r="I33" s="55"/>
      <c r="J33" s="53"/>
    </row>
    <row r="34" spans="2:10" ht="23.25" customHeight="1" thickBot="1">
      <c r="B34" s="30" t="s">
        <v>12</v>
      </c>
      <c r="C34" s="46">
        <v>0</v>
      </c>
      <c r="D34" s="26" t="s">
        <v>50</v>
      </c>
      <c r="E34" s="26"/>
      <c r="F34" s="31">
        <v>36626.703</v>
      </c>
      <c r="G34" s="42" t="e">
        <f>#REF!-F34</f>
        <v>#REF!</v>
      </c>
      <c r="H34" s="52">
        <v>88110.611</v>
      </c>
      <c r="I34" s="55"/>
      <c r="J34" s="53"/>
    </row>
    <row r="35" spans="2:10" ht="23.25" customHeight="1" thickBot="1">
      <c r="B35" s="30" t="s">
        <v>14</v>
      </c>
      <c r="C35" s="46">
        <v>0</v>
      </c>
      <c r="D35" s="26" t="s">
        <v>50</v>
      </c>
      <c r="E35" s="26"/>
      <c r="F35" s="31">
        <v>14222.516</v>
      </c>
      <c r="G35" s="42" t="e">
        <f>#REF!-F35</f>
        <v>#REF!</v>
      </c>
      <c r="H35" s="52">
        <v>18078.597</v>
      </c>
      <c r="I35" s="55"/>
      <c r="J35" s="53"/>
    </row>
    <row r="36" spans="2:10" ht="23.25" customHeight="1" thickBot="1">
      <c r="B36" s="32" t="s">
        <v>34</v>
      </c>
      <c r="C36" s="46">
        <v>0</v>
      </c>
      <c r="D36" s="26" t="s">
        <v>50</v>
      </c>
      <c r="E36" s="26"/>
      <c r="F36" s="33">
        <v>2787.646</v>
      </c>
      <c r="G36" s="42" t="e">
        <f>#REF!-F36</f>
        <v>#REF!</v>
      </c>
      <c r="H36" s="52">
        <v>2177.648</v>
      </c>
      <c r="I36" s="55"/>
      <c r="J36" s="53"/>
    </row>
    <row r="37" spans="2:10" ht="23.25" customHeight="1" thickBot="1">
      <c r="B37" s="30" t="s">
        <v>3</v>
      </c>
      <c r="C37" s="46">
        <v>0</v>
      </c>
      <c r="D37" s="26" t="s">
        <v>50</v>
      </c>
      <c r="E37" s="26"/>
      <c r="F37" s="31">
        <v>3536.507</v>
      </c>
      <c r="G37" s="42" t="e">
        <f>#REF!-F37</f>
        <v>#REF!</v>
      </c>
      <c r="H37" s="52">
        <v>5480.418</v>
      </c>
      <c r="I37" s="55"/>
      <c r="J37" s="53"/>
    </row>
    <row r="38" spans="2:10" ht="23.25" customHeight="1" thickBot="1">
      <c r="B38" s="32" t="s">
        <v>42</v>
      </c>
      <c r="C38" s="46"/>
      <c r="D38" s="26" t="s">
        <v>50</v>
      </c>
      <c r="E38" s="26"/>
      <c r="F38" s="33">
        <v>102672</v>
      </c>
      <c r="G38" s="42" t="e">
        <f>#REF!-F38</f>
        <v>#REF!</v>
      </c>
      <c r="H38" s="52">
        <v>130347</v>
      </c>
      <c r="I38" s="55"/>
      <c r="J38" s="53"/>
    </row>
    <row r="39" spans="2:10" ht="23.25" customHeight="1" thickBot="1">
      <c r="B39" s="30" t="s">
        <v>41</v>
      </c>
      <c r="C39" s="46" t="e">
        <f>D39+E39+F39+G39</f>
        <v>#VALUE!</v>
      </c>
      <c r="D39" s="26" t="s">
        <v>50</v>
      </c>
      <c r="E39" s="26"/>
      <c r="F39" s="31">
        <v>85.517</v>
      </c>
      <c r="G39" s="42" t="e">
        <f>#REF!-F39</f>
        <v>#REF!</v>
      </c>
      <c r="H39" s="52">
        <v>37</v>
      </c>
      <c r="I39" s="55"/>
      <c r="J39" s="53"/>
    </row>
    <row r="40" spans="2:9" ht="23.25" customHeight="1" hidden="1">
      <c r="B40" s="37" t="s">
        <v>43</v>
      </c>
      <c r="C40" s="46"/>
      <c r="D40" s="26" t="s">
        <v>50</v>
      </c>
      <c r="E40" s="26"/>
      <c r="F40" s="41"/>
      <c r="G40" s="43"/>
      <c r="H40" s="52">
        <f>SUM(H6:H39)</f>
        <v>1894325.5680000002</v>
      </c>
      <c r="I40" s="55"/>
    </row>
    <row r="41" spans="2:9" ht="23.25" customHeight="1" thickBot="1">
      <c r="B41" s="34" t="s">
        <v>17</v>
      </c>
      <c r="C41" s="38" t="e">
        <f>C39+C38+C37+C36+C35+C34+C33+#REF!+C32+#REF!+C29+C28+C26+#REF!+C24+C22+C21+C18+#REF!+#REF!+#REF!+C14+C13+C12+#REF!+C11+C10+C9+C8+#REF!+C6</f>
        <v>#VALUE!</v>
      </c>
      <c r="D41" s="47" t="s">
        <v>50</v>
      </c>
      <c r="E41" s="48"/>
      <c r="F41" s="35">
        <f>F39+F38+F37+F36+F35+F34+F33+F32+F29+F28+F26+F25+F24+F23+F22+F21+F20+F19+F18+F15+F13+F12+F11+F10+F9+F8+F6</f>
        <v>1162878.0390000003</v>
      </c>
      <c r="G41" s="38" t="e">
        <f>G39+G38+G37+G36+G35+G34+G33+G32+G29+G28+G26+G25+G24+G23+G22+G21+G20+G19+G18+G15+G13+G12+G11+G10+G9+G8+G6</f>
        <v>#REF!</v>
      </c>
      <c r="H41" s="35">
        <f>H39+H38+H37+H36+H35+H34+H33+H32+H31+H29+H28+H27+H26+H25+H22+H21+H20+H19+H18+H17+H16+H15+H13+H12+H11+H10+H9+H8+H7+H6</f>
        <v>1894325.568</v>
      </c>
      <c r="I41" s="55"/>
    </row>
    <row r="42" spans="2:8" ht="23.25" customHeight="1">
      <c r="B42" s="1"/>
      <c r="C42" s="1"/>
      <c r="D42" s="1"/>
      <c r="E42" s="1"/>
      <c r="F42" s="1"/>
      <c r="G42" s="1"/>
      <c r="H42" s="1"/>
    </row>
    <row r="43" spans="2:76" ht="23.25" customHeight="1">
      <c r="B43" s="3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2:76" ht="23.2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2:76" ht="23.2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2:76" ht="23.2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2:76" ht="23.2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2:76" ht="23.2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ht="23.2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ht="23.2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ht="23.2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ht="23.2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ht="23.2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ht="23.2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ht="23.2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ht="23.2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ht="23.2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ht="23.2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ht="23.2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ht="23.2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ht="23.2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ht="23.2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ht="23.2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ht="23.2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ht="23.2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ht="23.2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ht="23.2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ht="23.2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ht="23.2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ht="23.2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ht="23.2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ht="23.2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ht="23.2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ht="23.2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ht="23.2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ht="23.2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ht="23.2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ht="23.2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ht="23.2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ht="23.2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ht="23.2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ht="23.2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ht="23.2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ht="23.2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ht="23.2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ht="23.2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ht="23.2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ht="23.2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ht="23.2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ht="23.2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ht="23.2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ht="23.2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ht="23.2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ht="23.2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ht="23.2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ht="23.2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2:76" ht="23.2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2:76" ht="23.2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2:76" ht="23.2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2:76" ht="23.2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2:76" ht="23.2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</row>
    <row r="102" spans="2:76" ht="23.2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</row>
    <row r="103" spans="2:76" ht="23.2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</row>
    <row r="104" spans="2:76" ht="23.2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</row>
    <row r="105" spans="2:76" ht="23.2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</row>
    <row r="106" spans="2:76" ht="23.2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</row>
    <row r="107" spans="2:76" ht="23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</row>
    <row r="108" spans="2:76" ht="23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</row>
    <row r="109" spans="2:76" ht="23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</row>
    <row r="110" spans="2:76" ht="23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</row>
    <row r="111" spans="2:76" ht="23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</row>
    <row r="112" spans="2:76" ht="23.2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</row>
    <row r="113" spans="2:76" ht="23.2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</row>
    <row r="114" spans="2:76" ht="23.2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</row>
    <row r="115" spans="2:76" ht="23.2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</row>
    <row r="116" spans="2:76" ht="23.2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</row>
    <row r="117" spans="2:76" ht="23.2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</row>
    <row r="118" spans="2:76" ht="23.2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</row>
    <row r="119" spans="2:76" ht="23.2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</row>
    <row r="120" spans="2:76" ht="23.2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</row>
    <row r="121" spans="2:76" ht="23.2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</row>
    <row r="122" spans="2:76" ht="23.2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</row>
    <row r="123" spans="2:76" ht="23.2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</row>
    <row r="124" spans="2:76" ht="23.2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</row>
    <row r="125" spans="2:76" ht="23.2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</row>
    <row r="126" spans="2:76" ht="23.2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</row>
    <row r="127" spans="2:76" ht="23.2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</row>
    <row r="128" spans="2:76" ht="23.2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</row>
    <row r="129" spans="2:76" ht="23.2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</row>
    <row r="130" spans="2:76" ht="23.2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</row>
    <row r="131" spans="2:76" ht="23.2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</row>
    <row r="132" spans="2:76" ht="23.2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</row>
    <row r="133" spans="2:76" ht="23.2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</row>
    <row r="134" spans="2:76" ht="23.2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</row>
    <row r="135" spans="2:76" ht="23.2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</row>
    <row r="136" spans="2:76" ht="23.2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</row>
    <row r="137" spans="2:76" ht="23.2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</row>
    <row r="138" spans="2:76" ht="23.2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</row>
    <row r="139" spans="2:76" ht="23.2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</row>
    <row r="140" spans="2:76" ht="23.2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</row>
    <row r="141" spans="2:76" ht="23.2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</row>
    <row r="142" spans="2:76" ht="23.2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</row>
    <row r="143" spans="2:76" ht="23.2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</row>
    <row r="144" spans="2:76" ht="23.2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</row>
    <row r="145" spans="2:76" ht="23.2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</row>
    <row r="146" spans="2:76" ht="23.2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</row>
    <row r="147" spans="2:76" ht="23.2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</row>
    <row r="148" spans="2:76" ht="23.2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</row>
    <row r="149" spans="2:76" ht="23.2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</row>
    <row r="150" spans="2:76" ht="23.2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</row>
    <row r="151" spans="2:76" ht="23.2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</row>
    <row r="152" spans="2:76" ht="23.2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</row>
    <row r="153" spans="2:76" ht="23.2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</row>
    <row r="154" spans="2:76" ht="23.2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</row>
    <row r="155" spans="2:76" ht="23.2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</row>
  </sheetData>
  <sheetProtection/>
  <printOptions/>
  <pageMargins left="0.16" right="0.27" top="0.32" bottom="0.33" header="0.17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Магомед</cp:lastModifiedBy>
  <cp:lastPrinted>2023-12-24T17:41:16Z</cp:lastPrinted>
  <dcterms:created xsi:type="dcterms:W3CDTF">1996-10-08T23:32:33Z</dcterms:created>
  <dcterms:modified xsi:type="dcterms:W3CDTF">2023-12-24T17:41:23Z</dcterms:modified>
  <cp:category/>
  <cp:version/>
  <cp:contentType/>
  <cp:contentStatus/>
</cp:coreProperties>
</file>